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othy.boyle\Documents\UN REDD\Countries\Cambodia\PI\"/>
    </mc:Choice>
  </mc:AlternateContent>
  <bookViews>
    <workbookView xWindow="0" yWindow="0" windowWidth="20490" windowHeight="7755" activeTab="1"/>
  </bookViews>
  <sheets>
    <sheet name="Old" sheetId="1" r:id="rId1"/>
    <sheet name="new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R11" i="2" l="1"/>
  <c r="R10" i="2"/>
  <c r="R9" i="2"/>
  <c r="D16" i="2" l="1"/>
  <c r="E16" i="2"/>
  <c r="F16" i="2"/>
  <c r="G16" i="2"/>
  <c r="H16" i="2"/>
  <c r="I16" i="2"/>
  <c r="J16" i="2"/>
  <c r="K16" i="2"/>
  <c r="L16" i="2"/>
  <c r="M16" i="2"/>
  <c r="N16" i="2"/>
  <c r="C16" i="2"/>
  <c r="O15" i="2"/>
  <c r="R15" i="2" s="1"/>
  <c r="O7" i="2"/>
  <c r="R7" i="2" s="1"/>
  <c r="O8" i="2"/>
  <c r="R8" i="2" s="1"/>
  <c r="O12" i="2"/>
  <c r="O13" i="2"/>
  <c r="R13" i="2" s="1"/>
  <c r="O14" i="2"/>
  <c r="R14" i="2" s="1"/>
  <c r="O6" i="2"/>
  <c r="R6" i="2" s="1"/>
  <c r="Q16" i="2" l="1"/>
  <c r="R12" i="2"/>
  <c r="R16" i="2" s="1"/>
  <c r="O16" i="2"/>
</calcChain>
</file>

<file path=xl/sharedStrings.xml><?xml version="1.0" encoding="utf-8"?>
<sst xmlns="http://schemas.openxmlformats.org/spreadsheetml/2006/main" count="120" uniqueCount="63">
  <si>
    <t>N</t>
  </si>
  <si>
    <t>Key Activities</t>
  </si>
  <si>
    <t>Mar</t>
  </si>
  <si>
    <t>Apr</t>
  </si>
  <si>
    <t>May</t>
  </si>
  <si>
    <t>Jun</t>
  </si>
  <si>
    <t>Jul</t>
  </si>
  <si>
    <t>Aug</t>
  </si>
  <si>
    <t>Sep</t>
  </si>
  <si>
    <t>Sub</t>
  </si>
  <si>
    <t>Total</t>
  </si>
  <si>
    <t>Cash</t>
  </si>
  <si>
    <t>Advance</t>
  </si>
  <si>
    <t>Direct</t>
  </si>
  <si>
    <t>Pament</t>
  </si>
  <si>
    <t>Field assessment to selected PAs</t>
  </si>
  <si>
    <t xml:space="preserve">Five sub-national meetings covering  </t>
  </si>
  <si>
    <t>National consultation meeting</t>
  </si>
  <si>
    <t>One international consultant</t>
  </si>
  <si>
    <t>Travel (International consultant)</t>
  </si>
  <si>
    <t xml:space="preserve">Two national consultants </t>
  </si>
  <si>
    <t>Laptop for Consultant</t>
  </si>
  <si>
    <t>Desk and Chair for Consultant</t>
  </si>
  <si>
    <t xml:space="preserve">Office Materials  </t>
  </si>
  <si>
    <t>SUB-TOTAL</t>
  </si>
  <si>
    <t xml:space="preserve">Buget notes </t>
  </si>
  <si>
    <t>Field assessment to selected PA</t>
  </si>
  <si>
    <t>October</t>
  </si>
  <si>
    <t xml:space="preserve">Office supply </t>
  </si>
  <si>
    <t>1 national consultation meeting</t>
  </si>
  <si>
    <t xml:space="preserve">2 national consultants </t>
  </si>
  <si>
    <t xml:space="preserve">Miscellaneous expenses </t>
  </si>
  <si>
    <t xml:space="preserve">5 sub-national meetings </t>
  </si>
  <si>
    <t xml:space="preserve">1 international consultant </t>
  </si>
  <si>
    <t>Equipment and furniture</t>
  </si>
  <si>
    <t>Communication &amp; Audio visual equip</t>
  </si>
  <si>
    <t xml:space="preserve">One chair, desk and book shelf </t>
  </si>
  <si>
    <t xml:space="preserve">1 computer=USD 1300
voice recorder (USD150) *2 =USD300 
</t>
  </si>
  <si>
    <t>USD850*56 days=47,600  (daily payment+travel costs)</t>
  </si>
  <si>
    <t>USD80*120days=USD9,600 x 2persons = USD 19,200</t>
  </si>
  <si>
    <t>Prepared By:</t>
  </si>
  <si>
    <t>Kim Sarin</t>
  </si>
  <si>
    <t>Approved By:</t>
  </si>
  <si>
    <t>H.E Dr. Chea Sam Ang</t>
  </si>
  <si>
    <t>National Programme Director</t>
  </si>
  <si>
    <t>Old 
Budget</t>
  </si>
  <si>
    <t>Travel for International Consultant</t>
  </si>
  <si>
    <t>DSA: USD 15.75*5 days*4 visits*4 persons*3 months= USD3,780
Travel costs: USD 60 per day*4visits*3months=USD720
Local meetings: USD 1,000*3days*2visits*3 months=USD 3,600 
Travel costs for participants: USD20*3 days*2 visits*3 months= 360 
Meeting material: USD 50 x 4visits = USD200</t>
  </si>
  <si>
    <t xml:space="preserve">Meeting Materials: USD2 x 100 = $200 
Conference venue: USD 2,000
DSA for participants: USD 15.75*100= USD 1,575
Transportation for participants: USD5 x 100 = USD500
DSA for high-ranking officers: USD 31.5*20= USD 630 </t>
  </si>
  <si>
    <t>INCREASE</t>
  </si>
  <si>
    <t>Note</t>
  </si>
  <si>
    <t>Conference venue: USD 3,000
Handout = USD 150
Prints:USD100
Translator: USD 300
DSA for participants: USD 15.75*50= USD 735
Transportation for participants: USD20 * 50 = USD$1,000
DSA for high-ranking officers: USD 31.5*10= USD 315 
Translation of documents: USD500</t>
  </si>
  <si>
    <t>Participants is increased to 100</t>
  </si>
  <si>
    <t>Move travel cost together with consultant fee</t>
  </si>
  <si>
    <t>add 1 more book shelf</t>
  </si>
  <si>
    <t>reserved for unexpected rising expenditure</t>
  </si>
  <si>
    <t>office supplies</t>
  </si>
  <si>
    <t>Increasing of from 2 visits to 4 visits 
for PA assessment</t>
  </si>
  <si>
    <t>Participants is decreased to only 50 
(selective for relevant stakeholders only)</t>
  </si>
  <si>
    <t>International Consultant fee is increased 
due to together with travel cost )</t>
  </si>
  <si>
    <t>National Consultant is decrease 1800 due to
 using consistent rate with other national consultants.</t>
  </si>
  <si>
    <t>voice recorder for field work meeting and 
workshop</t>
  </si>
  <si>
    <t xml:space="preserve">Estimated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</si>
</sst>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  <xf numFmtId="3" fontId="7" fillId="0" borderId="9" xfId="0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/>
    <xf numFmtId="0" fontId="0" fillId="0" borderId="11" xfId="0" applyBorder="1" applyAlignment="1"/>
    <xf numFmtId="3" fontId="5" fillId="0" borderId="9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3" fontId="0" fillId="0" borderId="9" xfId="0" applyNumberForma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13" xfId="0" applyBorder="1" applyAlignment="1"/>
    <xf numFmtId="3" fontId="0" fillId="0" borderId="9" xfId="0" applyNumberFormat="1" applyBorder="1" applyAlignment="1">
      <alignment vertical="center" wrapText="1"/>
    </xf>
    <xf numFmtId="3" fontId="0" fillId="2" borderId="9" xfId="0" applyNumberForma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0" fillId="3" borderId="9" xfId="0" applyNumberFormat="1" applyFill="1" applyBorder="1" applyAlignment="1">
      <alignment vertical="center"/>
    </xf>
    <xf numFmtId="3" fontId="5" fillId="3" borderId="9" xfId="0" applyNumberFormat="1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0" fillId="0" borderId="0" xfId="0" applyFont="1"/>
    <xf numFmtId="3" fontId="0" fillId="4" borderId="9" xfId="0" applyNumberFormat="1" applyFill="1" applyBorder="1" applyAlignment="1">
      <alignment vertical="center"/>
    </xf>
    <xf numFmtId="3" fontId="5" fillId="4" borderId="9" xfId="0" applyNumberFormat="1" applyFont="1" applyFill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6"/>
  <sheetViews>
    <sheetView workbookViewId="0">
      <selection activeCell="K19" sqref="K19"/>
    </sheetView>
  </sheetViews>
  <sheetFormatPr defaultRowHeight="15" x14ac:dyDescent="0.25"/>
  <cols>
    <col min="2" max="2" width="36.85546875" customWidth="1"/>
  </cols>
  <sheetData>
    <row r="3" spans="1:17" ht="15.75" thickBot="1" x14ac:dyDescent="0.3"/>
    <row r="4" spans="1:17" ht="15.75" thickBot="1" x14ac:dyDescent="0.3">
      <c r="A4" s="45" t="s">
        <v>0</v>
      </c>
      <c r="B4" s="45" t="s">
        <v>1</v>
      </c>
      <c r="C4" s="43" t="s">
        <v>2</v>
      </c>
      <c r="D4" s="44"/>
      <c r="E4" s="43" t="s">
        <v>3</v>
      </c>
      <c r="F4" s="44"/>
      <c r="G4" s="43" t="s">
        <v>4</v>
      </c>
      <c r="H4" s="44"/>
      <c r="I4" s="43" t="s">
        <v>5</v>
      </c>
      <c r="J4" s="44"/>
      <c r="K4" s="43" t="s">
        <v>6</v>
      </c>
      <c r="L4" s="44"/>
      <c r="M4" s="43" t="s">
        <v>7</v>
      </c>
      <c r="N4" s="44"/>
      <c r="O4" s="43" t="s">
        <v>8</v>
      </c>
      <c r="P4" s="44"/>
      <c r="Q4" s="1" t="s">
        <v>9</v>
      </c>
    </row>
    <row r="5" spans="1:17" x14ac:dyDescent="0.25">
      <c r="A5" s="46"/>
      <c r="B5" s="46"/>
      <c r="C5" s="4" t="s">
        <v>11</v>
      </c>
      <c r="D5" s="4" t="s">
        <v>13</v>
      </c>
      <c r="E5" s="4" t="s">
        <v>11</v>
      </c>
      <c r="F5" s="4" t="s">
        <v>13</v>
      </c>
      <c r="G5" s="4" t="s">
        <v>11</v>
      </c>
      <c r="H5" s="4" t="s">
        <v>13</v>
      </c>
      <c r="I5" s="4" t="s">
        <v>11</v>
      </c>
      <c r="J5" s="4" t="s">
        <v>13</v>
      </c>
      <c r="K5" s="4" t="s">
        <v>11</v>
      </c>
      <c r="L5" s="4" t="s">
        <v>13</v>
      </c>
      <c r="M5" s="4" t="s">
        <v>11</v>
      </c>
      <c r="N5" s="4" t="s">
        <v>13</v>
      </c>
      <c r="O5" s="4" t="s">
        <v>11</v>
      </c>
      <c r="P5" s="4" t="s">
        <v>13</v>
      </c>
      <c r="Q5" s="2" t="s">
        <v>10</v>
      </c>
    </row>
    <row r="6" spans="1:17" ht="15.75" thickBot="1" x14ac:dyDescent="0.3">
      <c r="A6" s="47"/>
      <c r="B6" s="47"/>
      <c r="C6" s="5" t="s">
        <v>12</v>
      </c>
      <c r="D6" s="5" t="s">
        <v>14</v>
      </c>
      <c r="E6" s="5" t="s">
        <v>12</v>
      </c>
      <c r="F6" s="5" t="s">
        <v>14</v>
      </c>
      <c r="G6" s="5" t="s">
        <v>12</v>
      </c>
      <c r="H6" s="5" t="s">
        <v>14</v>
      </c>
      <c r="I6" s="5" t="s">
        <v>12</v>
      </c>
      <c r="J6" s="5" t="s">
        <v>14</v>
      </c>
      <c r="K6" s="5" t="s">
        <v>12</v>
      </c>
      <c r="L6" s="5" t="s">
        <v>14</v>
      </c>
      <c r="M6" s="5" t="s">
        <v>12</v>
      </c>
      <c r="N6" s="5" t="s">
        <v>14</v>
      </c>
      <c r="O6" s="5" t="s">
        <v>12</v>
      </c>
      <c r="P6" s="5" t="s">
        <v>14</v>
      </c>
      <c r="Q6" s="3"/>
    </row>
    <row r="7" spans="1:17" ht="16.5" thickBot="1" x14ac:dyDescent="0.3">
      <c r="A7" s="6">
        <v>1</v>
      </c>
      <c r="B7" s="8" t="s">
        <v>15</v>
      </c>
      <c r="C7" s="9">
        <v>1500</v>
      </c>
      <c r="D7" s="10"/>
      <c r="E7" s="9">
        <v>1500</v>
      </c>
      <c r="F7" s="10"/>
      <c r="G7" s="9">
        <v>1500</v>
      </c>
      <c r="H7" s="10"/>
      <c r="I7" s="9">
        <v>1500</v>
      </c>
      <c r="J7" s="10"/>
      <c r="K7" s="9">
        <v>1500</v>
      </c>
      <c r="L7" s="10"/>
      <c r="M7" s="10"/>
      <c r="N7" s="10"/>
      <c r="O7" s="10"/>
      <c r="P7" s="10"/>
      <c r="Q7" s="11">
        <v>7500</v>
      </c>
    </row>
    <row r="8" spans="1:17" ht="16.5" thickBot="1" x14ac:dyDescent="0.3">
      <c r="A8" s="6">
        <v>2</v>
      </c>
      <c r="B8" s="12" t="s">
        <v>16</v>
      </c>
      <c r="C8" s="9">
        <v>3500</v>
      </c>
      <c r="D8" s="10"/>
      <c r="E8" s="9">
        <v>3500</v>
      </c>
      <c r="F8" s="10"/>
      <c r="G8" s="9">
        <v>3500</v>
      </c>
      <c r="H8" s="10"/>
      <c r="I8" s="9">
        <v>3500</v>
      </c>
      <c r="J8" s="10"/>
      <c r="K8" s="9">
        <v>3500</v>
      </c>
      <c r="L8" s="10"/>
      <c r="M8" s="10"/>
      <c r="N8" s="10"/>
      <c r="O8" s="10"/>
      <c r="P8" s="10"/>
      <c r="Q8" s="11">
        <v>17500</v>
      </c>
    </row>
    <row r="9" spans="1:17" ht="16.5" thickBot="1" x14ac:dyDescent="0.3">
      <c r="A9" s="6">
        <v>3</v>
      </c>
      <c r="B9" s="13" t="s">
        <v>17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9">
        <v>7500</v>
      </c>
      <c r="N9" s="10"/>
      <c r="O9" s="7"/>
      <c r="P9" s="10"/>
      <c r="Q9" s="11">
        <v>7500</v>
      </c>
    </row>
    <row r="10" spans="1:17" ht="16.5" thickBot="1" x14ac:dyDescent="0.3">
      <c r="A10" s="6">
        <v>4</v>
      </c>
      <c r="B10" s="13" t="s">
        <v>18</v>
      </c>
      <c r="C10" s="10"/>
      <c r="D10" s="10"/>
      <c r="E10" s="8"/>
      <c r="F10" s="9">
        <v>6500</v>
      </c>
      <c r="G10" s="8"/>
      <c r="H10" s="9">
        <v>6500</v>
      </c>
      <c r="I10" s="8"/>
      <c r="J10" s="9">
        <v>6500</v>
      </c>
      <c r="K10" s="8"/>
      <c r="L10" s="9">
        <v>6500</v>
      </c>
      <c r="M10" s="8"/>
      <c r="N10" s="9">
        <v>6500</v>
      </c>
      <c r="O10" s="8"/>
      <c r="P10" s="9">
        <v>6500</v>
      </c>
      <c r="Q10" s="11">
        <v>39000</v>
      </c>
    </row>
    <row r="11" spans="1:17" ht="16.5" thickBot="1" x14ac:dyDescent="0.3">
      <c r="A11" s="6">
        <v>5</v>
      </c>
      <c r="B11" s="13" t="s">
        <v>19</v>
      </c>
      <c r="C11" s="9">
        <v>2500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">
        <v>2500</v>
      </c>
      <c r="P11" s="10"/>
      <c r="Q11" s="11">
        <v>5000</v>
      </c>
    </row>
    <row r="12" spans="1:17" ht="16.5" thickBot="1" x14ac:dyDescent="0.3">
      <c r="A12" s="6">
        <v>6</v>
      </c>
      <c r="B12" s="13" t="s">
        <v>20</v>
      </c>
      <c r="C12" s="8"/>
      <c r="D12" s="9">
        <v>3000</v>
      </c>
      <c r="E12" s="8"/>
      <c r="F12" s="9">
        <v>3000</v>
      </c>
      <c r="G12" s="8"/>
      <c r="H12" s="9">
        <v>3000</v>
      </c>
      <c r="I12" s="8"/>
      <c r="J12" s="9">
        <v>3000</v>
      </c>
      <c r="K12" s="8"/>
      <c r="L12" s="9">
        <v>3000</v>
      </c>
      <c r="M12" s="8"/>
      <c r="N12" s="9">
        <v>3000</v>
      </c>
      <c r="O12" s="8"/>
      <c r="P12" s="9">
        <v>3000</v>
      </c>
      <c r="Q12" s="11">
        <v>21000</v>
      </c>
    </row>
    <row r="13" spans="1:17" ht="16.5" thickBot="1" x14ac:dyDescent="0.3">
      <c r="A13" s="6">
        <v>7</v>
      </c>
      <c r="B13" s="13" t="s">
        <v>21</v>
      </c>
      <c r="C13" s="9">
        <v>1200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>
        <v>1200</v>
      </c>
    </row>
    <row r="14" spans="1:17" ht="16.5" thickBot="1" x14ac:dyDescent="0.3">
      <c r="A14" s="6">
        <v>8</v>
      </c>
      <c r="B14" s="13" t="s">
        <v>22</v>
      </c>
      <c r="C14" s="10">
        <v>450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4">
        <v>450</v>
      </c>
    </row>
    <row r="15" spans="1:17" ht="16.5" thickBot="1" x14ac:dyDescent="0.3">
      <c r="A15" s="6">
        <v>9</v>
      </c>
      <c r="B15" s="13" t="s">
        <v>23</v>
      </c>
      <c r="C15" s="10">
        <v>50</v>
      </c>
      <c r="D15" s="10"/>
      <c r="E15" s="10">
        <v>50</v>
      </c>
      <c r="F15" s="10"/>
      <c r="G15" s="10">
        <v>50</v>
      </c>
      <c r="H15" s="10"/>
      <c r="I15" s="10">
        <v>50</v>
      </c>
      <c r="J15" s="10"/>
      <c r="K15" s="10">
        <v>50</v>
      </c>
      <c r="L15" s="10"/>
      <c r="M15" s="10">
        <v>50</v>
      </c>
      <c r="N15" s="10"/>
      <c r="O15" s="10">
        <v>50</v>
      </c>
      <c r="P15" s="10"/>
      <c r="Q15" s="14">
        <v>350</v>
      </c>
    </row>
    <row r="16" spans="1:17" ht="16.5" thickBot="1" x14ac:dyDescent="0.3">
      <c r="A16" s="15"/>
      <c r="B16" s="16" t="s">
        <v>24</v>
      </c>
      <c r="C16" s="11">
        <v>9200</v>
      </c>
      <c r="D16" s="11">
        <v>3000</v>
      </c>
      <c r="E16" s="11">
        <v>5050</v>
      </c>
      <c r="F16" s="11">
        <v>9500</v>
      </c>
      <c r="G16" s="11">
        <v>5050</v>
      </c>
      <c r="H16" s="11">
        <v>9500</v>
      </c>
      <c r="I16" s="11">
        <v>5050</v>
      </c>
      <c r="J16" s="11">
        <v>9500</v>
      </c>
      <c r="K16" s="11">
        <v>5050</v>
      </c>
      <c r="L16" s="11">
        <v>9500</v>
      </c>
      <c r="M16" s="11">
        <v>7550</v>
      </c>
      <c r="N16" s="11">
        <v>9500</v>
      </c>
      <c r="O16" s="11">
        <v>2550</v>
      </c>
      <c r="P16" s="11">
        <v>9500</v>
      </c>
      <c r="Q16" s="11">
        <v>99500</v>
      </c>
    </row>
  </sheetData>
  <mergeCells count="9">
    <mergeCell ref="K4:L4"/>
    <mergeCell ref="M4:N4"/>
    <mergeCell ref="O4:P4"/>
    <mergeCell ref="A4:A6"/>
    <mergeCell ref="B4:B6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A3" zoomScale="90" zoomScaleNormal="90" workbookViewId="0">
      <selection activeCell="L22" sqref="L22"/>
    </sheetView>
  </sheetViews>
  <sheetFormatPr defaultRowHeight="15" x14ac:dyDescent="0.25"/>
  <cols>
    <col min="1" max="1" width="4" style="21" customWidth="1"/>
    <col min="2" max="2" width="27.85546875" style="19" customWidth="1"/>
    <col min="3" max="14" width="7.7109375" customWidth="1"/>
    <col min="15" max="15" width="10" customWidth="1"/>
    <col min="16" max="16" width="57.85546875" hidden="1" customWidth="1"/>
    <col min="17" max="17" width="9.140625" customWidth="1"/>
    <col min="18" max="18" width="10.42578125" customWidth="1"/>
    <col min="19" max="19" width="40.42578125" customWidth="1"/>
  </cols>
  <sheetData>
    <row r="1" spans="1:19" ht="26.25" x14ac:dyDescent="0.4">
      <c r="A1" s="66" t="s">
        <v>62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3" spans="1:19" x14ac:dyDescent="0.25">
      <c r="A3" s="71" t="s">
        <v>0</v>
      </c>
      <c r="B3" s="67" t="s">
        <v>1</v>
      </c>
      <c r="C3" s="70" t="s">
        <v>4</v>
      </c>
      <c r="D3" s="70"/>
      <c r="E3" s="70" t="s">
        <v>5</v>
      </c>
      <c r="F3" s="70"/>
      <c r="G3" s="70" t="s">
        <v>6</v>
      </c>
      <c r="H3" s="70"/>
      <c r="I3" s="70" t="s">
        <v>7</v>
      </c>
      <c r="J3" s="70"/>
      <c r="K3" s="70" t="s">
        <v>8</v>
      </c>
      <c r="L3" s="70"/>
      <c r="M3" s="70" t="s">
        <v>27</v>
      </c>
      <c r="N3" s="70"/>
      <c r="O3" s="63" t="s">
        <v>10</v>
      </c>
      <c r="P3" s="60" t="s">
        <v>25</v>
      </c>
      <c r="Q3" s="50" t="s">
        <v>45</v>
      </c>
      <c r="R3" s="53" t="s">
        <v>49</v>
      </c>
      <c r="S3" s="56" t="s">
        <v>50</v>
      </c>
    </row>
    <row r="4" spans="1:19" x14ac:dyDescent="0.25">
      <c r="A4" s="71"/>
      <c r="B4" s="68"/>
      <c r="C4" s="30" t="s">
        <v>11</v>
      </c>
      <c r="D4" s="30" t="s">
        <v>13</v>
      </c>
      <c r="E4" s="30" t="s">
        <v>11</v>
      </c>
      <c r="F4" s="30" t="s">
        <v>13</v>
      </c>
      <c r="G4" s="30" t="s">
        <v>11</v>
      </c>
      <c r="H4" s="30" t="s">
        <v>13</v>
      </c>
      <c r="I4" s="30" t="s">
        <v>11</v>
      </c>
      <c r="J4" s="30" t="s">
        <v>13</v>
      </c>
      <c r="K4" s="30" t="s">
        <v>11</v>
      </c>
      <c r="L4" s="30" t="s">
        <v>13</v>
      </c>
      <c r="M4" s="30" t="s">
        <v>11</v>
      </c>
      <c r="N4" s="30" t="s">
        <v>13</v>
      </c>
      <c r="O4" s="64"/>
      <c r="P4" s="61"/>
      <c r="Q4" s="51"/>
      <c r="R4" s="54"/>
      <c r="S4" s="57"/>
    </row>
    <row r="5" spans="1:19" ht="15" customHeight="1" x14ac:dyDescent="0.25">
      <c r="A5" s="71"/>
      <c r="B5" s="69"/>
      <c r="C5" s="30" t="s">
        <v>12</v>
      </c>
      <c r="D5" s="30" t="s">
        <v>14</v>
      </c>
      <c r="E5" s="30" t="s">
        <v>12</v>
      </c>
      <c r="F5" s="30" t="s">
        <v>14</v>
      </c>
      <c r="G5" s="30" t="s">
        <v>12</v>
      </c>
      <c r="H5" s="30" t="s">
        <v>14</v>
      </c>
      <c r="I5" s="30" t="s">
        <v>12</v>
      </c>
      <c r="J5" s="30" t="s">
        <v>14</v>
      </c>
      <c r="K5" s="30" t="s">
        <v>12</v>
      </c>
      <c r="L5" s="30" t="s">
        <v>14</v>
      </c>
      <c r="M5" s="30" t="s">
        <v>12</v>
      </c>
      <c r="N5" s="30" t="s">
        <v>14</v>
      </c>
      <c r="O5" s="65"/>
      <c r="P5" s="62"/>
      <c r="Q5" s="52"/>
      <c r="R5" s="55"/>
      <c r="S5" s="58"/>
    </row>
    <row r="6" spans="1:19" ht="68.25" customHeight="1" x14ac:dyDescent="0.25">
      <c r="A6" s="17">
        <v>1</v>
      </c>
      <c r="B6" s="20" t="s">
        <v>26</v>
      </c>
      <c r="C6" s="29">
        <v>2165</v>
      </c>
      <c r="D6" s="29"/>
      <c r="E6" s="29">
        <v>2165</v>
      </c>
      <c r="F6" s="29"/>
      <c r="G6" s="29">
        <v>2165</v>
      </c>
      <c r="H6" s="29"/>
      <c r="I6" s="29">
        <v>2165</v>
      </c>
      <c r="J6" s="29"/>
      <c r="K6" s="29"/>
      <c r="L6" s="29"/>
      <c r="M6" s="29"/>
      <c r="N6" s="29"/>
      <c r="O6" s="33">
        <f>SUM(C6:N6)</f>
        <v>8660</v>
      </c>
      <c r="P6" s="27" t="s">
        <v>47</v>
      </c>
      <c r="Q6" s="41">
        <v>7500</v>
      </c>
      <c r="R6" s="35">
        <f>O6-Q6</f>
        <v>1160</v>
      </c>
      <c r="S6" s="32" t="s">
        <v>57</v>
      </c>
    </row>
    <row r="7" spans="1:19" ht="70.5" customHeight="1" x14ac:dyDescent="0.25">
      <c r="A7" s="17">
        <v>2</v>
      </c>
      <c r="B7" s="18" t="s">
        <v>32</v>
      </c>
      <c r="C7" s="29"/>
      <c r="D7" s="29"/>
      <c r="E7" s="29">
        <v>9810</v>
      </c>
      <c r="F7" s="29"/>
      <c r="G7" s="29">
        <v>4905</v>
      </c>
      <c r="H7" s="29"/>
      <c r="I7" s="29">
        <v>4905</v>
      </c>
      <c r="J7" s="29"/>
      <c r="K7" s="29"/>
      <c r="L7" s="29"/>
      <c r="M7" s="29"/>
      <c r="N7" s="29"/>
      <c r="O7" s="33">
        <f t="shared" ref="O7:O15" si="0">SUM(C7:N7)</f>
        <v>19620</v>
      </c>
      <c r="P7" s="27" t="s">
        <v>48</v>
      </c>
      <c r="Q7" s="41">
        <v>17500</v>
      </c>
      <c r="R7" s="35">
        <f t="shared" ref="R7:R15" si="1">O7-Q7</f>
        <v>2120</v>
      </c>
      <c r="S7" s="29" t="s">
        <v>52</v>
      </c>
    </row>
    <row r="8" spans="1:19" ht="113.25" customHeight="1" x14ac:dyDescent="0.25">
      <c r="A8" s="17">
        <v>3</v>
      </c>
      <c r="B8" s="18" t="s">
        <v>29</v>
      </c>
      <c r="C8" s="29"/>
      <c r="D8" s="29"/>
      <c r="E8" s="29"/>
      <c r="F8" s="29"/>
      <c r="G8" s="29"/>
      <c r="H8" s="29"/>
      <c r="I8" s="29">
        <v>6100</v>
      </c>
      <c r="J8" s="29"/>
      <c r="K8" s="29"/>
      <c r="L8" s="29"/>
      <c r="M8" s="29"/>
      <c r="N8" s="29"/>
      <c r="O8" s="33">
        <f t="shared" si="0"/>
        <v>6100</v>
      </c>
      <c r="P8" s="27" t="s">
        <v>51</v>
      </c>
      <c r="Q8" s="41">
        <v>7500</v>
      </c>
      <c r="R8" s="35">
        <f t="shared" si="1"/>
        <v>-1400</v>
      </c>
      <c r="S8" s="32" t="s">
        <v>58</v>
      </c>
    </row>
    <row r="9" spans="1:19" ht="40.5" customHeight="1" x14ac:dyDescent="0.25">
      <c r="A9" s="17">
        <v>4</v>
      </c>
      <c r="B9" s="18" t="s">
        <v>33</v>
      </c>
      <c r="C9" s="29"/>
      <c r="D9" s="29">
        <v>9520</v>
      </c>
      <c r="E9" s="29"/>
      <c r="F9" s="29">
        <v>9520</v>
      </c>
      <c r="G9" s="29"/>
      <c r="H9" s="29">
        <v>9520</v>
      </c>
      <c r="I9" s="29"/>
      <c r="J9" s="29">
        <v>9520</v>
      </c>
      <c r="K9" s="29"/>
      <c r="L9" s="29">
        <v>9520</v>
      </c>
      <c r="M9" s="29"/>
      <c r="N9" s="29"/>
      <c r="O9" s="33">
        <v>47600</v>
      </c>
      <c r="P9" s="28" t="s">
        <v>38</v>
      </c>
      <c r="Q9" s="41">
        <v>39000</v>
      </c>
      <c r="R9" s="35">
        <f t="shared" si="1"/>
        <v>8600</v>
      </c>
      <c r="S9" s="32" t="s">
        <v>59</v>
      </c>
    </row>
    <row r="10" spans="1:19" ht="33" customHeight="1" x14ac:dyDescent="0.25">
      <c r="A10" s="17">
        <v>5</v>
      </c>
      <c r="B10" s="18" t="s">
        <v>46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3">
        <v>0</v>
      </c>
      <c r="P10" s="28"/>
      <c r="Q10" s="41">
        <v>5000</v>
      </c>
      <c r="R10" s="35">
        <f t="shared" si="1"/>
        <v>-5000</v>
      </c>
      <c r="S10" s="29" t="s">
        <v>53</v>
      </c>
    </row>
    <row r="11" spans="1:19" ht="50.25" customHeight="1" x14ac:dyDescent="0.25">
      <c r="A11" s="17">
        <v>6</v>
      </c>
      <c r="B11" s="18" t="s">
        <v>30</v>
      </c>
      <c r="C11" s="29"/>
      <c r="D11" s="29">
        <v>3200</v>
      </c>
      <c r="E11" s="29"/>
      <c r="F11" s="29">
        <v>3200</v>
      </c>
      <c r="G11" s="29"/>
      <c r="H11" s="29">
        <v>3200</v>
      </c>
      <c r="I11" s="29"/>
      <c r="J11" s="29">
        <v>3200</v>
      </c>
      <c r="K11" s="29"/>
      <c r="L11" s="29">
        <v>3200</v>
      </c>
      <c r="M11" s="29"/>
      <c r="N11" s="29">
        <v>3200</v>
      </c>
      <c r="O11" s="33">
        <v>19200</v>
      </c>
      <c r="P11" s="28" t="s">
        <v>39</v>
      </c>
      <c r="Q11" s="41">
        <v>21000</v>
      </c>
      <c r="R11" s="35">
        <f t="shared" si="1"/>
        <v>-1800</v>
      </c>
      <c r="S11" s="32" t="s">
        <v>60</v>
      </c>
    </row>
    <row r="12" spans="1:19" ht="25.5" customHeight="1" x14ac:dyDescent="0.25">
      <c r="A12" s="17">
        <v>7</v>
      </c>
      <c r="B12" s="18" t="s">
        <v>34</v>
      </c>
      <c r="C12" s="29">
        <v>0</v>
      </c>
      <c r="D12" s="29">
        <v>600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3">
        <f t="shared" si="0"/>
        <v>600</v>
      </c>
      <c r="P12" s="28" t="s">
        <v>36</v>
      </c>
      <c r="Q12" s="41">
        <v>450</v>
      </c>
      <c r="R12" s="35">
        <f t="shared" si="1"/>
        <v>150</v>
      </c>
      <c r="S12" s="29" t="s">
        <v>54</v>
      </c>
    </row>
    <row r="13" spans="1:19" ht="38.25" x14ac:dyDescent="0.25">
      <c r="A13" s="17">
        <v>8</v>
      </c>
      <c r="B13" s="18" t="s">
        <v>35</v>
      </c>
      <c r="C13" s="29">
        <v>0</v>
      </c>
      <c r="D13" s="29">
        <v>1600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3">
        <f t="shared" si="0"/>
        <v>1600</v>
      </c>
      <c r="P13" s="22" t="s">
        <v>37</v>
      </c>
      <c r="Q13" s="41">
        <v>1200</v>
      </c>
      <c r="R13" s="35">
        <f t="shared" si="1"/>
        <v>400</v>
      </c>
      <c r="S13" s="32" t="s">
        <v>61</v>
      </c>
    </row>
    <row r="14" spans="1:19" ht="21" customHeight="1" x14ac:dyDescent="0.25">
      <c r="A14" s="17">
        <v>9</v>
      </c>
      <c r="B14" s="18" t="s">
        <v>28</v>
      </c>
      <c r="C14" s="29">
        <v>60</v>
      </c>
      <c r="D14" s="29"/>
      <c r="E14" s="29">
        <v>60</v>
      </c>
      <c r="F14" s="29"/>
      <c r="G14" s="29">
        <v>60</v>
      </c>
      <c r="H14" s="29"/>
      <c r="I14" s="29">
        <v>60</v>
      </c>
      <c r="J14" s="29"/>
      <c r="K14" s="29">
        <v>60</v>
      </c>
      <c r="L14" s="29"/>
      <c r="M14" s="29">
        <v>60</v>
      </c>
      <c r="N14" s="29"/>
      <c r="O14" s="33">
        <f t="shared" si="0"/>
        <v>360</v>
      </c>
      <c r="P14" s="24"/>
      <c r="Q14" s="41">
        <v>350</v>
      </c>
      <c r="R14" s="35">
        <f t="shared" si="1"/>
        <v>10</v>
      </c>
      <c r="S14" s="29" t="s">
        <v>56</v>
      </c>
    </row>
    <row r="15" spans="1:19" ht="21" customHeight="1" x14ac:dyDescent="0.25">
      <c r="A15" s="17">
        <v>10</v>
      </c>
      <c r="B15" s="18" t="s">
        <v>31</v>
      </c>
      <c r="C15" s="29">
        <v>150</v>
      </c>
      <c r="D15" s="29"/>
      <c r="E15" s="29">
        <v>150</v>
      </c>
      <c r="F15" s="29"/>
      <c r="G15" s="29">
        <v>150</v>
      </c>
      <c r="H15" s="29"/>
      <c r="I15" s="29">
        <v>150</v>
      </c>
      <c r="J15" s="29"/>
      <c r="K15" s="29">
        <v>150</v>
      </c>
      <c r="L15" s="29"/>
      <c r="M15" s="29">
        <v>135</v>
      </c>
      <c r="N15" s="29"/>
      <c r="O15" s="33">
        <f t="shared" si="0"/>
        <v>885</v>
      </c>
      <c r="P15" s="25"/>
      <c r="Q15" s="41">
        <v>0</v>
      </c>
      <c r="R15" s="35">
        <f t="shared" si="1"/>
        <v>885</v>
      </c>
      <c r="S15" s="29" t="s">
        <v>55</v>
      </c>
    </row>
    <row r="16" spans="1:19" ht="21" customHeight="1" x14ac:dyDescent="0.25">
      <c r="A16" s="17"/>
      <c r="B16" s="23" t="s">
        <v>24</v>
      </c>
      <c r="C16" s="26">
        <f>SUM(C6:C15)</f>
        <v>2375</v>
      </c>
      <c r="D16" s="26">
        <f t="shared" ref="D16:O16" si="2">SUM(D6:D15)</f>
        <v>14920</v>
      </c>
      <c r="E16" s="26">
        <f t="shared" si="2"/>
        <v>12185</v>
      </c>
      <c r="F16" s="26">
        <f t="shared" si="2"/>
        <v>12720</v>
      </c>
      <c r="G16" s="26">
        <f t="shared" si="2"/>
        <v>7280</v>
      </c>
      <c r="H16" s="26">
        <f t="shared" si="2"/>
        <v>12720</v>
      </c>
      <c r="I16" s="26">
        <f t="shared" si="2"/>
        <v>13380</v>
      </c>
      <c r="J16" s="26">
        <f t="shared" si="2"/>
        <v>12720</v>
      </c>
      <c r="K16" s="26">
        <f t="shared" si="2"/>
        <v>210</v>
      </c>
      <c r="L16" s="26">
        <f t="shared" si="2"/>
        <v>12720</v>
      </c>
      <c r="M16" s="26">
        <f t="shared" si="2"/>
        <v>195</v>
      </c>
      <c r="N16" s="26">
        <f t="shared" si="2"/>
        <v>3200</v>
      </c>
      <c r="O16" s="34">
        <f t="shared" si="2"/>
        <v>104625</v>
      </c>
      <c r="P16" s="31"/>
      <c r="Q16" s="42">
        <f t="shared" ref="Q16:R16" si="3">SUM(Q6:Q15)</f>
        <v>99500</v>
      </c>
      <c r="R16" s="36">
        <f t="shared" si="3"/>
        <v>5125</v>
      </c>
      <c r="S16" s="26"/>
    </row>
    <row r="18" spans="3:15" ht="31.5" customHeight="1" x14ac:dyDescent="0.25">
      <c r="C18" s="49" t="s">
        <v>42</v>
      </c>
      <c r="D18" s="49"/>
      <c r="E18" s="49"/>
      <c r="F18" s="38"/>
      <c r="G18" s="38"/>
      <c r="H18" s="38"/>
      <c r="I18" s="38"/>
      <c r="J18" s="38"/>
      <c r="K18" s="38"/>
      <c r="L18" s="38"/>
      <c r="M18" s="38"/>
      <c r="N18" s="39" t="s">
        <v>40</v>
      </c>
      <c r="O18" s="38"/>
    </row>
    <row r="19" spans="3:15" ht="15.75" x14ac:dyDescent="0.25"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3:15" ht="15.75" x14ac:dyDescent="0.25"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3:15" ht="15.75" x14ac:dyDescent="0.25"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3:15" ht="15.75" x14ac:dyDescent="0.25">
      <c r="C22" s="3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3:15" ht="15" customHeight="1" x14ac:dyDescent="0.25">
      <c r="C23" s="48" t="s">
        <v>43</v>
      </c>
      <c r="D23" s="48"/>
      <c r="E23" s="48"/>
      <c r="F23" s="40"/>
      <c r="G23" s="40"/>
      <c r="H23" s="38"/>
      <c r="I23" s="38"/>
      <c r="J23" s="38"/>
      <c r="K23" s="38"/>
      <c r="L23" s="38"/>
      <c r="M23" s="38"/>
    </row>
    <row r="24" spans="3:15" ht="18" customHeight="1" x14ac:dyDescent="0.25">
      <c r="C24" s="48" t="s">
        <v>44</v>
      </c>
      <c r="D24" s="48"/>
      <c r="E24" s="48"/>
      <c r="F24" s="48"/>
      <c r="G24" s="48"/>
      <c r="H24" s="38"/>
      <c r="I24" s="38"/>
      <c r="J24" s="38"/>
      <c r="K24" s="38"/>
      <c r="L24" s="38"/>
      <c r="M24" s="38"/>
      <c r="N24" s="59" t="s">
        <v>41</v>
      </c>
      <c r="O24" s="59"/>
    </row>
  </sheetData>
  <mergeCells count="18">
    <mergeCell ref="A1:P1"/>
    <mergeCell ref="B3:B5"/>
    <mergeCell ref="G3:H3"/>
    <mergeCell ref="I3:J3"/>
    <mergeCell ref="K3:L3"/>
    <mergeCell ref="A3:A5"/>
    <mergeCell ref="M3:N3"/>
    <mergeCell ref="C3:D3"/>
    <mergeCell ref="E3:F3"/>
    <mergeCell ref="C24:G24"/>
    <mergeCell ref="C18:E18"/>
    <mergeCell ref="Q3:Q5"/>
    <mergeCell ref="R3:R5"/>
    <mergeCell ref="S3:S5"/>
    <mergeCell ref="C23:E23"/>
    <mergeCell ref="N24:O24"/>
    <mergeCell ref="P3:P5"/>
    <mergeCell ref="O3:O5"/>
  </mergeCells>
  <printOptions horizontalCentered="1"/>
  <pageMargins left="0.3" right="0.3" top="0.4" bottom="0.4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Old</vt:lpstr>
      <vt:lpstr>new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Moeko Saito Jensen</dc:creator>
  <cp:lastModifiedBy>timothy.boyle</cp:lastModifiedBy>
  <cp:lastPrinted>2014-04-18T04:21:04Z</cp:lastPrinted>
  <dcterms:created xsi:type="dcterms:W3CDTF">2014-04-11T06:09:12Z</dcterms:created>
  <dcterms:modified xsi:type="dcterms:W3CDTF">2014-05-13T16:20:18Z</dcterms:modified>
</cp:coreProperties>
</file>